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580" tabRatio="747" activeTab="0"/>
  </bookViews>
  <sheets>
    <sheet name="П+РД" sheetId="1" r:id="rId1"/>
  </sheets>
  <definedNames>
    <definedName name="_xlnm.Print_Area" localSheetId="0">'П+РД'!$A$1:$G$55</definedName>
  </definedNames>
  <calcPr fullCalcOnLoad="1" fullPrecision="0"/>
</workbook>
</file>

<file path=xl/sharedStrings.xml><?xml version="1.0" encoding="utf-8"?>
<sst xmlns="http://schemas.openxmlformats.org/spreadsheetml/2006/main" count="81" uniqueCount="43">
  <si>
    <t>Наименование проектной организации - генерального проектировщика</t>
  </si>
  <si>
    <t>Наименование предприятия, здания, сооружения, стадии проектирования, этапа, вида проектных и изыскательских работ</t>
  </si>
  <si>
    <t>Наименование  организации заказчика</t>
  </si>
  <si>
    <t>№ п.п.</t>
  </si>
  <si>
    <t>Характеристика предприятия, здания, сооружения или вида работ</t>
  </si>
  <si>
    <t>№, №  частей, глав,  таблиц и пунктов указаний к разделу или главе Сборника цен на проектные работы для строительства</t>
  </si>
  <si>
    <t>Расчет стоимости</t>
  </si>
  <si>
    <t>Итого по смете</t>
  </si>
  <si>
    <t>Стоимость работ,               руб.</t>
  </si>
  <si>
    <t>а =</t>
  </si>
  <si>
    <t>b =</t>
  </si>
  <si>
    <t>Х =</t>
  </si>
  <si>
    <t>Всего с НДС</t>
  </si>
  <si>
    <t>на проектные (изыскательские) работы</t>
  </si>
  <si>
    <t xml:space="preserve"> СМЕТА № 1</t>
  </si>
  <si>
    <t>К=</t>
  </si>
  <si>
    <t>НДС 18 %</t>
  </si>
  <si>
    <t>объект</t>
  </si>
  <si>
    <t>Проектная и рабочая документация (П+Р)</t>
  </si>
  <si>
    <t>общая площадь объекта, га</t>
  </si>
  <si>
    <t xml:space="preserve">Разработка раздела "Мероприятия по обеспечению пожарной безопасности"   </t>
  </si>
  <si>
    <t>коэффициент пересчета базовой стоимости в ценах 2000 г. в уровень цен на IV квартал 2016 г. (Распоряжение Департамента эконом. политики и развития г.Москвы от 30.12.2015 № 55-р)</t>
  </si>
  <si>
    <t>Цб =</t>
  </si>
  <si>
    <t>на объем работ (Таб.1.1)</t>
  </si>
  <si>
    <t>Норматив стоимости разработки раздела «Мероприятия по обеспече-
нию пожарной безопасности» (таблица 2.1)</t>
  </si>
  <si>
    <t xml:space="preserve"> "Мероприятия по обеспечению пожарной безопасности" и стоимости проектирования систем противопожарной защиты и охранной сигнализации" осуществляемых с привлечением средств бюджета города. МРР-6.2-16"
Табл.2.1, п. 6 </t>
  </si>
  <si>
    <t xml:space="preserve">Благоустройство, озеленение территории ветеринарного участка общей площадью 0,12 га </t>
  </si>
  <si>
    <t>Сборник базовых цен на проектные работы для строительства, осуществляемые с привлечением средств бюджета города Москвы. МРР-7.1-16. Т2.2.1 п.2 (прим.)</t>
  </si>
  <si>
    <t>Относительная стоимость (Т.2.2.3)</t>
  </si>
  <si>
    <t>Устройство внутреннего плоскостного парковочного пространства 75м2, устройство навеса над частью парковочного пространства (35-40м2)</t>
  </si>
  <si>
    <t>Устройство внутреннего дворика для посетителей с животными (100-150м2)</t>
  </si>
  <si>
    <t>Устройство площадки ТБО с снавесом и твердым покрытием</t>
  </si>
  <si>
    <t>Стоимость работ по сборнику 7.1.16</t>
  </si>
  <si>
    <t>Сборник базовых цен на проектные работы для строительства, осуществляемые с привлечением средств бюджета города Москвы. МРР-7.1-16. Т3.2.1 п.14 (прим.)</t>
  </si>
  <si>
    <t>14 728 х 1х 1 х 3,586 х 1</t>
  </si>
  <si>
    <t>Сборник базовых цен на проектные работы для строительства, осуществляемые с привлечением средств бюджета города Москвы. МРР-7.1-16. Т3.2.1 п.16 (прим.)</t>
  </si>
  <si>
    <t>16 262 х 1 х 3,586 х 1</t>
  </si>
  <si>
    <t>Сборник базовых цен на проектные работы для строительства, осуществляемые с привлечением средств бюджета города Москвы. МРР-7.1-16. Т3.2.1 п.1 (прим.)</t>
  </si>
  <si>
    <t>1 618 х 3,586 х 1 х 1</t>
  </si>
  <si>
    <t>461 189 х 0,013 х 3,586 х 1х 1</t>
  </si>
  <si>
    <t xml:space="preserve">На объем </t>
  </si>
  <si>
    <t>96 000 х 3,586 х 1 * 1*0,5</t>
  </si>
  <si>
    <t>Благоустройство территории участка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</si>
</sst>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_ ;\-#,##0.000\ "/>
    <numFmt numFmtId="183" formatCode="0.00000"/>
    <numFmt numFmtId="184" formatCode="0.0%"/>
    <numFmt numFmtId="185" formatCode="0.0"/>
    <numFmt numFmtId="186" formatCode="#,##0.00_р_."/>
    <numFmt numFmtId="187" formatCode="#,##0.00_ ;\-#,##0.00\ "/>
    <numFmt numFmtId="188" formatCode="0.000"/>
    <numFmt numFmtId="189" formatCode="0.000000000"/>
    <numFmt numFmtId="190" formatCode="#,##0.0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#,##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_-* #,##0.000\ _р_._-;\-* #,##0.000\ _р_._-;_-* &quot;-&quot;??\ _р_._-;_-@_-"/>
    <numFmt numFmtId="202" formatCode="_-* #,##0.000\ _₽_-;\-* #,##0.000\ _₽_-;_-* &quot;-&quot;???\ _₽_-;_-@_-"/>
    <numFmt numFmtId="203" formatCode="_-* #,##0.00000_р_._-;\-* #,##0.00000_р_._-;_-* &quot;-&quot;??_р_._-;_-@_-"/>
    <numFmt numFmtId="204" formatCode="_-* #,##0.000000_р_._-;\-* #,##0.000000_р_._-;_-* &quot;-&quot;??_р_._-;_-@_-"/>
    <numFmt numFmtId="205" formatCode="#,##0.000"/>
  </numFmts>
  <fonts count="46">
    <font>
      <sz val="11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1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1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5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13" xfId="55" applyFont="1" applyFill="1" applyBorder="1" applyAlignment="1">
      <alignment horizontal="right"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3" fontId="2" fillId="0" borderId="14" xfId="55" applyNumberForma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left" vertical="center" wrapText="1"/>
      <protection/>
    </xf>
    <xf numFmtId="0" fontId="0" fillId="0" borderId="16" xfId="55" applyFont="1" applyFill="1" applyBorder="1" applyAlignment="1">
      <alignment horizontal="right" vertical="center"/>
      <protection/>
    </xf>
    <xf numFmtId="0" fontId="2" fillId="0" borderId="17" xfId="55" applyFont="1" applyFill="1" applyBorder="1" applyAlignment="1">
      <alignment horizontal="left" vertical="center" wrapText="1"/>
      <protection/>
    </xf>
    <xf numFmtId="0" fontId="2" fillId="0" borderId="10" xfId="55" applyFill="1" applyBorder="1" applyAlignment="1">
      <alignment horizontal="center" vertical="center" wrapText="1"/>
      <protection/>
    </xf>
    <xf numFmtId="3" fontId="2" fillId="0" borderId="18" xfId="55" applyNumberFormat="1" applyFill="1" applyBorder="1" applyAlignment="1">
      <alignment horizontal="center" vertical="center" wrapText="1"/>
      <protection/>
    </xf>
    <xf numFmtId="3" fontId="2" fillId="0" borderId="11" xfId="55" applyNumberForma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left" vertical="center" wrapText="1"/>
      <protection/>
    </xf>
    <xf numFmtId="0" fontId="2" fillId="0" borderId="19" xfId="55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left" vertical="center" wrapText="1"/>
      <protection/>
    </xf>
    <xf numFmtId="3" fontId="2" fillId="0" borderId="15" xfId="55" applyNumberFormat="1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left" vertical="top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/>
      <protection/>
    </xf>
    <xf numFmtId="173" fontId="2" fillId="0" borderId="0" xfId="63" applyFont="1" applyFill="1" applyBorder="1" applyAlignment="1">
      <alignment horizontal="center" vertical="center" wrapText="1"/>
    </xf>
    <xf numFmtId="192" fontId="2" fillId="0" borderId="0" xfId="63" applyNumberFormat="1" applyFont="1" applyFill="1" applyBorder="1" applyAlignment="1">
      <alignment horizontal="center" vertical="center" wrapText="1"/>
    </xf>
    <xf numFmtId="0" fontId="2" fillId="0" borderId="15" xfId="55" applyFont="1" applyFill="1" applyBorder="1" applyAlignment="1">
      <alignment horizontal="left" vertical="center" wrapText="1"/>
      <protection/>
    </xf>
    <xf numFmtId="173" fontId="2" fillId="0" borderId="0" xfId="63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2" fillId="0" borderId="0" xfId="55" applyFont="1" applyFill="1" applyBorder="1" applyAlignment="1">
      <alignment horizontal="center" vertical="center" wrapText="1"/>
      <protection/>
    </xf>
    <xf numFmtId="173" fontId="2" fillId="0" borderId="0" xfId="63" applyFont="1" applyFill="1" applyBorder="1" applyAlignment="1">
      <alignment horizontal="center" wrapText="1"/>
    </xf>
    <xf numFmtId="193" fontId="2" fillId="0" borderId="0" xfId="63" applyNumberFormat="1" applyFont="1" applyFill="1" applyBorder="1" applyAlignment="1">
      <alignment horizontal="center" vertical="center" wrapText="1"/>
    </xf>
    <xf numFmtId="173" fontId="2" fillId="0" borderId="10" xfId="63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left" vertical="top" wrapText="1"/>
      <protection/>
    </xf>
    <xf numFmtId="0" fontId="2" fillId="0" borderId="19" xfId="55" applyFont="1" applyFill="1" applyBorder="1" applyAlignment="1">
      <alignment horizontal="left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173" fontId="4" fillId="0" borderId="22" xfId="63" applyFont="1" applyFill="1" applyBorder="1" applyAlignment="1">
      <alignment horizontal="center" wrapText="1"/>
    </xf>
    <xf numFmtId="0" fontId="4" fillId="0" borderId="23" xfId="55" applyFont="1" applyFill="1" applyBorder="1" applyAlignment="1">
      <alignment horizontal="center" vertical="center" wrapText="1"/>
      <protection/>
    </xf>
    <xf numFmtId="0" fontId="2" fillId="0" borderId="23" xfId="55" applyFill="1" applyBorder="1" applyAlignment="1">
      <alignment horizontal="center" vertical="center" wrapText="1"/>
      <protection/>
    </xf>
    <xf numFmtId="173" fontId="2" fillId="0" borderId="22" xfId="63" applyFont="1" applyFill="1" applyBorder="1" applyAlignment="1">
      <alignment horizontal="center" wrapText="1"/>
    </xf>
    <xf numFmtId="0" fontId="2" fillId="0" borderId="21" xfId="55" applyFill="1" applyBorder="1" applyAlignment="1">
      <alignment horizontal="center" vertical="center" wrapText="1"/>
      <protection/>
    </xf>
    <xf numFmtId="173" fontId="2" fillId="0" borderId="0" xfId="63" applyFont="1" applyFill="1" applyAlignment="1">
      <alignment wrapText="1"/>
    </xf>
    <xf numFmtId="0" fontId="2" fillId="0" borderId="0" xfId="55" applyFill="1">
      <alignment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top" wrapText="1"/>
    </xf>
    <xf numFmtId="193" fontId="2" fillId="0" borderId="0" xfId="63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top"/>
    </xf>
    <xf numFmtId="173" fontId="2" fillId="0" borderId="0" xfId="63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3" fontId="0" fillId="0" borderId="0" xfId="63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55" applyFont="1" applyFill="1">
      <alignment/>
      <protection/>
    </xf>
    <xf numFmtId="173" fontId="4" fillId="0" borderId="0" xfId="63" applyFont="1" applyFill="1" applyAlignment="1">
      <alignment wrapText="1"/>
    </xf>
    <xf numFmtId="0" fontId="4" fillId="0" borderId="0" xfId="55" applyFont="1" applyFill="1">
      <alignment/>
      <protection/>
    </xf>
    <xf numFmtId="173" fontId="4" fillId="0" borderId="19" xfId="63" applyFont="1" applyFill="1" applyBorder="1" applyAlignment="1">
      <alignment horizontal="right" vertical="center" wrapText="1"/>
    </xf>
    <xf numFmtId="173" fontId="2" fillId="0" borderId="14" xfId="63" applyFont="1" applyFill="1" applyBorder="1" applyAlignment="1">
      <alignment horizontal="right" vertical="center" wrapText="1"/>
    </xf>
    <xf numFmtId="182" fontId="2" fillId="0" borderId="0" xfId="6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1" xfId="55" applyNumberFormat="1" applyFont="1" applyFill="1" applyBorder="1" applyAlignment="1">
      <alignment horizontal="center" vertical="top" wrapText="1"/>
      <protection/>
    </xf>
    <xf numFmtId="49" fontId="2" fillId="0" borderId="14" xfId="55" applyNumberFormat="1" applyFont="1" applyFill="1" applyBorder="1" applyAlignment="1">
      <alignment horizontal="center" vertical="top" wrapText="1"/>
      <protection/>
    </xf>
    <xf numFmtId="49" fontId="2" fillId="0" borderId="18" xfId="55" applyNumberFormat="1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top" wrapText="1"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2" fillId="0" borderId="14" xfId="55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_Очистные 600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Normal="90" zoomScaleSheetLayoutView="100" zoomScalePageLayoutView="0" workbookViewId="0" topLeftCell="A46">
      <selection activeCell="C9" sqref="C9:G9"/>
    </sheetView>
  </sheetViews>
  <sheetFormatPr defaultColWidth="9.7109375" defaultRowHeight="15"/>
  <cols>
    <col min="1" max="1" width="5.7109375" style="2" customWidth="1"/>
    <col min="2" max="2" width="39.57421875" style="2" customWidth="1"/>
    <col min="3" max="3" width="5.8515625" style="2" customWidth="1"/>
    <col min="4" max="4" width="13.140625" style="26" customWidth="1"/>
    <col min="5" max="5" width="31.00390625" style="2" customWidth="1"/>
    <col min="6" max="6" width="24.57421875" style="2" customWidth="1"/>
    <col min="7" max="7" width="18.421875" style="2" customWidth="1"/>
    <col min="8" max="8" width="18.421875" style="41" bestFit="1" customWidth="1"/>
    <col min="9" max="9" width="16.7109375" style="42" customWidth="1"/>
    <col min="10" max="10" width="13.28125" style="42" customWidth="1"/>
    <col min="11" max="12" width="9.7109375" style="42" customWidth="1"/>
    <col min="13" max="13" width="12.00390625" style="42" customWidth="1"/>
    <col min="14" max="16384" width="9.7109375" style="42" customWidth="1"/>
  </cols>
  <sheetData>
    <row r="1" ht="15">
      <c r="F1" s="43"/>
    </row>
    <row r="2" spans="1:7" ht="15">
      <c r="A2" s="64"/>
      <c r="B2" s="64"/>
      <c r="C2" s="64"/>
      <c r="D2" s="64"/>
      <c r="E2" s="64"/>
      <c r="F2" s="64"/>
      <c r="G2" s="1"/>
    </row>
    <row r="3" spans="1:7" ht="15.75" customHeight="1">
      <c r="A3" s="69" t="s">
        <v>14</v>
      </c>
      <c r="B3" s="69"/>
      <c r="C3" s="69"/>
      <c r="D3" s="69"/>
      <c r="E3" s="69"/>
      <c r="F3" s="69"/>
      <c r="G3" s="69"/>
    </row>
    <row r="4" spans="1:7" ht="15.75" customHeight="1">
      <c r="A4" s="70" t="s">
        <v>13</v>
      </c>
      <c r="B4" s="70"/>
      <c r="C4" s="70"/>
      <c r="D4" s="70"/>
      <c r="E4" s="70"/>
      <c r="F4" s="70"/>
      <c r="G4" s="70"/>
    </row>
    <row r="5" spans="1:7" ht="15">
      <c r="A5" s="28"/>
      <c r="B5" s="28"/>
      <c r="C5" s="28"/>
      <c r="D5" s="29"/>
      <c r="E5" s="28"/>
      <c r="F5" s="28"/>
      <c r="G5" s="28"/>
    </row>
    <row r="6" spans="1:8" s="48" customFormat="1" ht="54" customHeight="1">
      <c r="A6" s="65" t="s">
        <v>1</v>
      </c>
      <c r="B6" s="65"/>
      <c r="C6" s="65" t="s">
        <v>42</v>
      </c>
      <c r="D6" s="65"/>
      <c r="E6" s="65"/>
      <c r="F6" s="65"/>
      <c r="G6" s="65"/>
      <c r="H6" s="47"/>
    </row>
    <row r="7" spans="1:8" s="51" customFormat="1" ht="32.25" customHeight="1">
      <c r="A7" s="65" t="s">
        <v>0</v>
      </c>
      <c r="B7" s="65"/>
      <c r="C7" s="49"/>
      <c r="D7" s="49"/>
      <c r="E7" s="49"/>
      <c r="F7" s="49"/>
      <c r="G7" s="49"/>
      <c r="H7" s="50"/>
    </row>
    <row r="8" spans="1:8" s="51" customFormat="1" ht="15">
      <c r="A8" s="44"/>
      <c r="B8" s="44"/>
      <c r="C8" s="49"/>
      <c r="D8" s="49"/>
      <c r="E8" s="49"/>
      <c r="F8" s="49"/>
      <c r="G8" s="49"/>
      <c r="H8" s="50"/>
    </row>
    <row r="9" spans="1:8" s="48" customFormat="1" ht="18" customHeight="1">
      <c r="A9" s="65" t="s">
        <v>2</v>
      </c>
      <c r="B9" s="65"/>
      <c r="C9" s="72"/>
      <c r="D9" s="72"/>
      <c r="E9" s="72"/>
      <c r="F9" s="72"/>
      <c r="G9" s="72"/>
      <c r="H9" s="47"/>
    </row>
    <row r="10" spans="1:7" ht="12" customHeight="1">
      <c r="A10" s="3"/>
      <c r="B10" s="3"/>
      <c r="C10" s="52"/>
      <c r="D10" s="52"/>
      <c r="E10" s="52"/>
      <c r="F10" s="52"/>
      <c r="G10" s="52"/>
    </row>
    <row r="11" spans="1:7" ht="79.5" customHeight="1">
      <c r="A11" s="4" t="s">
        <v>3</v>
      </c>
      <c r="B11" s="4" t="s">
        <v>4</v>
      </c>
      <c r="C11" s="66" t="s">
        <v>5</v>
      </c>
      <c r="D11" s="67"/>
      <c r="E11" s="68"/>
      <c r="F11" s="5" t="s">
        <v>6</v>
      </c>
      <c r="G11" s="4" t="s">
        <v>8</v>
      </c>
    </row>
    <row r="12" spans="1:8" ht="45.75">
      <c r="A12" s="61">
        <v>1</v>
      </c>
      <c r="B12" s="20" t="s">
        <v>26</v>
      </c>
      <c r="C12" s="58" t="s">
        <v>27</v>
      </c>
      <c r="D12" s="59"/>
      <c r="E12" s="60"/>
      <c r="F12" s="21" t="s">
        <v>41</v>
      </c>
      <c r="G12" s="15">
        <f>D13*D16*D17*D18*D19</f>
        <v>172128</v>
      </c>
      <c r="H12" s="47"/>
    </row>
    <row r="13" spans="1:7" ht="15.75" customHeight="1">
      <c r="A13" s="62"/>
      <c r="B13" s="32"/>
      <c r="C13" s="22" t="s">
        <v>9</v>
      </c>
      <c r="D13" s="24">
        <v>96000</v>
      </c>
      <c r="E13" s="10"/>
      <c r="F13" s="27"/>
      <c r="G13" s="9"/>
    </row>
    <row r="14" spans="1:7" ht="15.75" customHeight="1">
      <c r="A14" s="62"/>
      <c r="B14" s="8"/>
      <c r="C14" s="22" t="s">
        <v>10</v>
      </c>
      <c r="D14" s="24">
        <v>0</v>
      </c>
      <c r="E14" s="16"/>
      <c r="F14" s="46"/>
      <c r="G14" s="9"/>
    </row>
    <row r="15" spans="1:7" ht="15.75" customHeight="1">
      <c r="A15" s="62"/>
      <c r="B15" s="8"/>
      <c r="C15" s="7" t="s">
        <v>11</v>
      </c>
      <c r="D15" s="45">
        <v>0.12</v>
      </c>
      <c r="E15" s="25" t="s">
        <v>19</v>
      </c>
      <c r="F15" s="46"/>
      <c r="G15" s="9"/>
    </row>
    <row r="16" spans="1:7" ht="123">
      <c r="A16" s="62"/>
      <c r="B16" s="6"/>
      <c r="C16" s="7" t="s">
        <v>15</v>
      </c>
      <c r="D16" s="30">
        <v>3.586</v>
      </c>
      <c r="E16" s="25" t="s">
        <v>21</v>
      </c>
      <c r="F16" s="19"/>
      <c r="G16" s="9"/>
    </row>
    <row r="17" spans="1:7" ht="30.75">
      <c r="A17" s="62"/>
      <c r="B17" s="6"/>
      <c r="C17" s="7" t="s">
        <v>15</v>
      </c>
      <c r="D17" s="30">
        <v>1</v>
      </c>
      <c r="E17" s="25" t="s">
        <v>28</v>
      </c>
      <c r="F17" s="19"/>
      <c r="G17" s="9"/>
    </row>
    <row r="18" spans="1:7" ht="30.75">
      <c r="A18" s="62"/>
      <c r="B18" s="6"/>
      <c r="C18" s="7" t="s">
        <v>15</v>
      </c>
      <c r="D18" s="23">
        <v>1</v>
      </c>
      <c r="E18" s="25" t="s">
        <v>18</v>
      </c>
      <c r="F18" s="19"/>
      <c r="G18" s="9"/>
    </row>
    <row r="19" spans="1:7" ht="15">
      <c r="A19" s="63"/>
      <c r="B19" s="13"/>
      <c r="C19" s="7" t="s">
        <v>15</v>
      </c>
      <c r="D19" s="23">
        <v>0.5</v>
      </c>
      <c r="E19" s="25" t="s">
        <v>40</v>
      </c>
      <c r="F19" s="13"/>
      <c r="G19" s="14"/>
    </row>
    <row r="20" spans="1:8" ht="67.5" customHeight="1">
      <c r="A20" s="61">
        <v>2</v>
      </c>
      <c r="B20" s="20" t="s">
        <v>29</v>
      </c>
      <c r="C20" s="58" t="s">
        <v>33</v>
      </c>
      <c r="D20" s="59"/>
      <c r="E20" s="60"/>
      <c r="F20" s="21" t="s">
        <v>34</v>
      </c>
      <c r="G20" s="15">
        <f>D21*D24*D25*D26</f>
        <v>52815</v>
      </c>
      <c r="H20" s="47"/>
    </row>
    <row r="21" spans="1:7" ht="15.75" customHeight="1">
      <c r="A21" s="62"/>
      <c r="B21" s="32"/>
      <c r="C21" s="22" t="s">
        <v>9</v>
      </c>
      <c r="D21" s="24">
        <v>14728</v>
      </c>
      <c r="E21" s="10"/>
      <c r="F21" s="27"/>
      <c r="G21" s="9"/>
    </row>
    <row r="22" spans="1:7" ht="15.75" customHeight="1">
      <c r="A22" s="62"/>
      <c r="B22" s="8"/>
      <c r="C22" s="22" t="s">
        <v>10</v>
      </c>
      <c r="D22" s="24">
        <v>0</v>
      </c>
      <c r="E22" s="16"/>
      <c r="F22" s="46"/>
      <c r="G22" s="9"/>
    </row>
    <row r="23" spans="1:7" ht="15.75" customHeight="1">
      <c r="A23" s="62"/>
      <c r="B23" s="8"/>
      <c r="C23" s="7" t="s">
        <v>11</v>
      </c>
      <c r="D23" s="45">
        <v>1</v>
      </c>
      <c r="E23" s="25" t="s">
        <v>17</v>
      </c>
      <c r="F23" s="46"/>
      <c r="G23" s="9"/>
    </row>
    <row r="24" spans="1:7" ht="30.75">
      <c r="A24" s="62"/>
      <c r="B24" s="8"/>
      <c r="C24" s="7" t="s">
        <v>15</v>
      </c>
      <c r="D24" s="30">
        <v>1</v>
      </c>
      <c r="E24" s="25" t="s">
        <v>28</v>
      </c>
      <c r="F24" s="46"/>
      <c r="G24" s="9"/>
    </row>
    <row r="25" spans="1:7" ht="123">
      <c r="A25" s="62"/>
      <c r="B25" s="6"/>
      <c r="C25" s="7" t="s">
        <v>15</v>
      </c>
      <c r="D25" s="30">
        <v>3.586</v>
      </c>
      <c r="E25" s="25" t="s">
        <v>21</v>
      </c>
      <c r="F25" s="19"/>
      <c r="G25" s="9"/>
    </row>
    <row r="26" spans="1:7" ht="30.75">
      <c r="A26" s="62"/>
      <c r="B26" s="6"/>
      <c r="C26" s="7" t="s">
        <v>15</v>
      </c>
      <c r="D26" s="23">
        <v>1</v>
      </c>
      <c r="E26" s="25" t="s">
        <v>18</v>
      </c>
      <c r="F26" s="19"/>
      <c r="G26" s="9"/>
    </row>
    <row r="27" spans="1:7" ht="15">
      <c r="A27" s="63"/>
      <c r="B27" s="13"/>
      <c r="C27" s="11"/>
      <c r="D27" s="31"/>
      <c r="E27" s="12"/>
      <c r="F27" s="13"/>
      <c r="G27" s="14"/>
    </row>
    <row r="28" spans="1:8" ht="64.5" customHeight="1">
      <c r="A28" s="61">
        <v>3</v>
      </c>
      <c r="B28" s="20" t="s">
        <v>30</v>
      </c>
      <c r="C28" s="58" t="s">
        <v>35</v>
      </c>
      <c r="D28" s="59"/>
      <c r="E28" s="60"/>
      <c r="F28" s="21" t="s">
        <v>36</v>
      </c>
      <c r="G28" s="15">
        <f>D29*D32*D33*D34</f>
        <v>58316</v>
      </c>
      <c r="H28" s="47"/>
    </row>
    <row r="29" spans="1:7" ht="15.75" customHeight="1">
      <c r="A29" s="62"/>
      <c r="B29" s="32"/>
      <c r="C29" s="22" t="s">
        <v>9</v>
      </c>
      <c r="D29" s="24">
        <v>16262</v>
      </c>
      <c r="E29" s="10"/>
      <c r="F29" s="27"/>
      <c r="G29" s="9"/>
    </row>
    <row r="30" spans="1:7" ht="15.75" customHeight="1">
      <c r="A30" s="62"/>
      <c r="B30" s="8"/>
      <c r="C30" s="22" t="s">
        <v>10</v>
      </c>
      <c r="D30" s="24">
        <v>0</v>
      </c>
      <c r="E30" s="16"/>
      <c r="F30" s="46"/>
      <c r="G30" s="9"/>
    </row>
    <row r="31" spans="1:7" ht="15.75" customHeight="1">
      <c r="A31" s="62"/>
      <c r="B31" s="8"/>
      <c r="C31" s="7" t="s">
        <v>11</v>
      </c>
      <c r="D31" s="45">
        <v>1</v>
      </c>
      <c r="E31" s="25" t="s">
        <v>17</v>
      </c>
      <c r="F31" s="46"/>
      <c r="G31" s="9"/>
    </row>
    <row r="32" spans="1:7" ht="15.75" customHeight="1">
      <c r="A32" s="62"/>
      <c r="B32" s="8"/>
      <c r="C32" s="7" t="s">
        <v>15</v>
      </c>
      <c r="D32" s="30">
        <v>1</v>
      </c>
      <c r="E32" s="25" t="s">
        <v>28</v>
      </c>
      <c r="F32" s="46"/>
      <c r="G32" s="9"/>
    </row>
    <row r="33" spans="1:7" ht="94.5" customHeight="1">
      <c r="A33" s="62"/>
      <c r="B33" s="6"/>
      <c r="C33" s="7" t="s">
        <v>15</v>
      </c>
      <c r="D33" s="30">
        <v>3.586</v>
      </c>
      <c r="E33" s="25" t="s">
        <v>21</v>
      </c>
      <c r="F33" s="19"/>
      <c r="G33" s="9"/>
    </row>
    <row r="34" spans="1:7" ht="30.75">
      <c r="A34" s="62"/>
      <c r="B34" s="6"/>
      <c r="C34" s="7" t="s">
        <v>15</v>
      </c>
      <c r="D34" s="23">
        <v>1</v>
      </c>
      <c r="E34" s="25" t="s">
        <v>18</v>
      </c>
      <c r="F34" s="19"/>
      <c r="G34" s="9"/>
    </row>
    <row r="35" spans="1:7" ht="15">
      <c r="A35" s="63"/>
      <c r="B35" s="13"/>
      <c r="C35" s="11"/>
      <c r="D35" s="31"/>
      <c r="E35" s="12"/>
      <c r="F35" s="13"/>
      <c r="G35" s="14"/>
    </row>
    <row r="36" spans="1:7" ht="71.25" customHeight="1">
      <c r="A36" s="61">
        <v>4</v>
      </c>
      <c r="B36" s="20" t="s">
        <v>31</v>
      </c>
      <c r="C36" s="58" t="s">
        <v>37</v>
      </c>
      <c r="D36" s="59"/>
      <c r="E36" s="60"/>
      <c r="F36" s="21" t="s">
        <v>38</v>
      </c>
      <c r="G36" s="15">
        <f>D37*D40*D41*D42</f>
        <v>5802</v>
      </c>
    </row>
    <row r="37" spans="1:7" ht="15">
      <c r="A37" s="62"/>
      <c r="B37" s="32"/>
      <c r="C37" s="22" t="s">
        <v>9</v>
      </c>
      <c r="D37" s="24">
        <v>1618</v>
      </c>
      <c r="E37" s="10"/>
      <c r="F37" s="27"/>
      <c r="G37" s="9"/>
    </row>
    <row r="38" spans="1:7" ht="15">
      <c r="A38" s="62"/>
      <c r="B38" s="8"/>
      <c r="C38" s="22" t="s">
        <v>10</v>
      </c>
      <c r="D38" s="24">
        <v>0</v>
      </c>
      <c r="E38" s="16"/>
      <c r="F38" s="46"/>
      <c r="G38" s="9"/>
    </row>
    <row r="39" spans="1:7" ht="15">
      <c r="A39" s="62"/>
      <c r="B39" s="8"/>
      <c r="C39" s="7" t="s">
        <v>11</v>
      </c>
      <c r="D39" s="45">
        <v>1</v>
      </c>
      <c r="E39" s="25" t="s">
        <v>17</v>
      </c>
      <c r="F39" s="46"/>
      <c r="G39" s="9"/>
    </row>
    <row r="40" spans="1:7" ht="123">
      <c r="A40" s="62"/>
      <c r="B40" s="6"/>
      <c r="C40" s="7" t="s">
        <v>15</v>
      </c>
      <c r="D40" s="30">
        <v>3.586</v>
      </c>
      <c r="E40" s="25" t="s">
        <v>21</v>
      </c>
      <c r="F40" s="19"/>
      <c r="G40" s="9"/>
    </row>
    <row r="41" spans="1:7" ht="34.5" customHeight="1">
      <c r="A41" s="62"/>
      <c r="B41" s="6"/>
      <c r="C41" s="7" t="s">
        <v>15</v>
      </c>
      <c r="D41" s="30">
        <v>1</v>
      </c>
      <c r="E41" s="25" t="s">
        <v>28</v>
      </c>
      <c r="F41" s="19"/>
      <c r="G41" s="9"/>
    </row>
    <row r="42" spans="1:7" ht="30.75">
      <c r="A42" s="62"/>
      <c r="B42" s="6"/>
      <c r="C42" s="7" t="s">
        <v>15</v>
      </c>
      <c r="D42" s="23">
        <v>1</v>
      </c>
      <c r="E42" s="25" t="s">
        <v>18</v>
      </c>
      <c r="F42" s="19"/>
      <c r="G42" s="9"/>
    </row>
    <row r="43" spans="1:7" ht="15">
      <c r="A43" s="63"/>
      <c r="B43" s="13"/>
      <c r="C43" s="11"/>
      <c r="D43" s="31"/>
      <c r="E43" s="12"/>
      <c r="F43" s="13"/>
      <c r="G43" s="14"/>
    </row>
    <row r="44" spans="1:8" ht="84" customHeight="1">
      <c r="A44" s="61">
        <v>5</v>
      </c>
      <c r="B44" s="20" t="s">
        <v>20</v>
      </c>
      <c r="C44" s="58" t="s">
        <v>25</v>
      </c>
      <c r="D44" s="59"/>
      <c r="E44" s="60"/>
      <c r="F44" s="21" t="s">
        <v>39</v>
      </c>
      <c r="G44" s="15">
        <f>D45*D46*D47*D48*D49</f>
        <v>13475</v>
      </c>
      <c r="H44" s="47"/>
    </row>
    <row r="45" spans="1:7" ht="43.5" customHeight="1">
      <c r="A45" s="71"/>
      <c r="B45" s="32"/>
      <c r="C45" s="22" t="s">
        <v>22</v>
      </c>
      <c r="D45" s="24">
        <f>G36+G28+G20+G12</f>
        <v>289061</v>
      </c>
      <c r="E45" s="25" t="s">
        <v>32</v>
      </c>
      <c r="F45" s="27"/>
      <c r="G45" s="9"/>
    </row>
    <row r="46" spans="1:7" ht="85.5" customHeight="1">
      <c r="A46" s="71"/>
      <c r="B46" s="8"/>
      <c r="C46" s="7" t="s">
        <v>15</v>
      </c>
      <c r="D46" s="45">
        <v>0.013</v>
      </c>
      <c r="E46" s="25" t="s">
        <v>24</v>
      </c>
      <c r="F46" s="46"/>
      <c r="G46" s="9"/>
    </row>
    <row r="47" spans="1:7" ht="123">
      <c r="A47" s="71"/>
      <c r="B47" s="6"/>
      <c r="C47" s="7" t="s">
        <v>15</v>
      </c>
      <c r="D47" s="30">
        <v>3.586</v>
      </c>
      <c r="E47" s="25" t="s">
        <v>21</v>
      </c>
      <c r="F47" s="19"/>
      <c r="G47" s="9"/>
    </row>
    <row r="48" spans="1:7" ht="15">
      <c r="A48" s="71"/>
      <c r="B48" s="6"/>
      <c r="C48" s="7" t="s">
        <v>15</v>
      </c>
      <c r="D48" s="57">
        <v>1</v>
      </c>
      <c r="E48" s="25" t="s">
        <v>23</v>
      </c>
      <c r="F48" s="19"/>
      <c r="G48" s="9"/>
    </row>
    <row r="49" spans="1:7" ht="30.75">
      <c r="A49" s="71"/>
      <c r="B49" s="6"/>
      <c r="C49" s="7" t="s">
        <v>15</v>
      </c>
      <c r="D49" s="23">
        <v>1</v>
      </c>
      <c r="E49" s="25" t="s">
        <v>18</v>
      </c>
      <c r="F49" s="19"/>
      <c r="G49" s="9"/>
    </row>
    <row r="50" spans="1:7" ht="15">
      <c r="A50" s="71"/>
      <c r="B50" s="13"/>
      <c r="C50" s="11"/>
      <c r="D50" s="31"/>
      <c r="E50" s="12"/>
      <c r="F50" s="13"/>
      <c r="G50" s="14"/>
    </row>
    <row r="51" spans="1:8" s="54" customFormat="1" ht="15">
      <c r="A51" s="34">
        <v>11</v>
      </c>
      <c r="B51" s="18" t="s">
        <v>7</v>
      </c>
      <c r="C51" s="35"/>
      <c r="D51" s="36"/>
      <c r="E51" s="37"/>
      <c r="F51" s="34"/>
      <c r="G51" s="55">
        <f>SUM(G12:G50)</f>
        <v>302536</v>
      </c>
      <c r="H51" s="53"/>
    </row>
    <row r="52" spans="1:7" ht="15">
      <c r="A52" s="17">
        <v>12</v>
      </c>
      <c r="B52" s="33" t="s">
        <v>16</v>
      </c>
      <c r="C52" s="40"/>
      <c r="D52" s="39"/>
      <c r="E52" s="38"/>
      <c r="F52" s="17"/>
      <c r="G52" s="56">
        <f>G51*0.18</f>
        <v>54456.48</v>
      </c>
    </row>
    <row r="53" spans="1:8" s="54" customFormat="1" ht="15">
      <c r="A53" s="34">
        <v>13</v>
      </c>
      <c r="B53" s="18" t="s">
        <v>12</v>
      </c>
      <c r="C53" s="35"/>
      <c r="D53" s="36"/>
      <c r="E53" s="37"/>
      <c r="F53" s="34"/>
      <c r="G53" s="55">
        <f>SUM(G51:G52)</f>
        <v>356992.48</v>
      </c>
      <c r="H53" s="53"/>
    </row>
  </sheetData>
  <sheetProtection/>
  <mergeCells count="19">
    <mergeCell ref="A4:G4"/>
    <mergeCell ref="C28:E28"/>
    <mergeCell ref="A44:A50"/>
    <mergeCell ref="C44:E44"/>
    <mergeCell ref="C9:G9"/>
    <mergeCell ref="C12:E12"/>
    <mergeCell ref="A7:B7"/>
    <mergeCell ref="A9:B9"/>
    <mergeCell ref="A20:A27"/>
    <mergeCell ref="C20:E20"/>
    <mergeCell ref="A36:A43"/>
    <mergeCell ref="C36:E36"/>
    <mergeCell ref="A2:F2"/>
    <mergeCell ref="A6:B6"/>
    <mergeCell ref="C6:G6"/>
    <mergeCell ref="C11:E11"/>
    <mergeCell ref="A12:A19"/>
    <mergeCell ref="A28:A35"/>
    <mergeCell ref="A3:G3"/>
  </mergeCells>
  <printOptions horizontalCentered="1"/>
  <pageMargins left="0.3937007874015748" right="0.1968503937007874" top="0.3937007874015748" bottom="0.5905511811023623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Palych Olenin</cp:lastModifiedBy>
  <cp:lastPrinted>2016-12-01T13:51:55Z</cp:lastPrinted>
  <dcterms:created xsi:type="dcterms:W3CDTF">2012-10-26T08:04:57Z</dcterms:created>
  <dcterms:modified xsi:type="dcterms:W3CDTF">2020-03-04T15:59:29Z</dcterms:modified>
  <cp:category/>
  <cp:version/>
  <cp:contentType/>
  <cp:contentStatus/>
</cp:coreProperties>
</file>